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<sst xmlns="http://schemas.openxmlformats.org/spreadsheetml/2006/main" count="46" uniqueCount="40">
  <si>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Calcolo durata apertura luce in gradi</t>
  </si>
  <si>
    <t>CORSA</t>
  </si>
  <si>
    <t>LUNGHEZZA BIELLA</t>
  </si>
  <si>
    <t>ALTEZZA PMI</t>
  </si>
  <si>
    <t>ALTEZZA LUCE</t>
  </si>
  <si>
    <t>DURATA APERTURA</t>
  </si>
  <si>
    <t>L</t>
  </si>
  <si>
    <t>B</t>
  </si>
  <si>
    <t>X</t>
  </si>
  <si>
    <t>Y</t>
  </si>
  <si>
    <t>Calcolo altezza luce in millimetri</t>
  </si>
  <si>
    <t>DURATA APERTURA IN °</t>
  </si>
  <si>
    <t>A1</t>
  </si>
  <si>
    <t>A2</t>
  </si>
  <si>
    <t>A3</t>
  </si>
  <si>
    <t>REALIZZATO DALL'UTENTE STRAP94 DI KARTCAFE.IT</t>
  </si>
  <si>
    <t>PASSAGGI MATEMATICI TRATTI DA NCLRA.COM</t>
  </si>
  <si>
    <t>&lt;script language="JavaScript"&gt;</t>
  </si>
  <si>
    <t>&lt;!--</t>
  </si>
  <si>
    <t>//GetDegrees();</t>
  </si>
  <si>
    <t>function GetDegrees(){</t>
  </si>
  <si>
    <t>var t = document.Calculator.PortHeight.value*1.0;</t>
  </si>
  <si>
    <t>var r = document.Calculator.RodLength.value*1.0;</t>
  </si>
  <si>
    <t>var s = document.Calculator.Stroke.value*1.0;</t>
  </si>
  <si>
    <t>var a1 = t*(t+2*r);</t>
  </si>
  <si>
    <t>var a3 = r+ t-s*0.5;</t>
  </si>
  <si>
    <t>var answer = Math.acos(1-((a1)/(s*(a3))))*360/Math.PI;</t>
  </si>
  <si>
    <t>document.Calculator.PortTiming.value = Math.round(answer*100)/100;</t>
  </si>
  <si>
    <t>return 1;</t>
  </si>
  <si>
    <t>}</t>
  </si>
  <si>
    <t>function GetHeight(){</t>
  </si>
  <si>
    <t>var h = document.Calculator.PortTiming.value*1.0;</t>
  </si>
  <si>
    <t>var a1 = 1-Math.cos(h*Math.PI/360);</t>
  </si>
  <si>
    <t>var a2 = s/2*Math.sin(h*Math.PI/360)/r;</t>
  </si>
  <si>
    <t>var a3 = r*(1-Math.cos(Math.asin(a2)));</t>
  </si>
  <si>
    <t>var answer = s/2*(a1)-a3;</t>
  </si>
  <si>
    <t>document.Calculator.PortHeight.value = Math.round(answer*10000)/10000;</t>
  </si>
  <si>
    <t xml:space="preserve"> </t>
  </si>
  <si>
    <t>// --&gt;</t>
  </si>
  <si>
    <t>&lt;/script&gt;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</si>
</sst>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 applyProtection="1">
      <alignment/>
      <protection hidden="1"/>
    </xf>
    <xf numFmtId="164" fontId="4" fillId="4" borderId="1" xfId="0" applyFont="1" applyFill="1" applyBorder="1" applyAlignment="1" applyProtection="1">
      <alignment horizontal="center" vertical="center"/>
      <protection locked="0"/>
    </xf>
    <xf numFmtId="165" fontId="5" fillId="5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E20" sqref="E20"/>
    </sheetView>
  </sheetViews>
  <sheetFormatPr defaultColWidth="12.57421875" defaultRowHeight="12.75"/>
  <cols>
    <col min="1" max="1" width="5.140625" style="1" customWidth="1"/>
    <col min="2" max="2" width="12.28125" style="1" customWidth="1"/>
    <col min="3" max="3" width="32.421875" style="1" customWidth="1"/>
    <col min="4" max="4" width="21.00390625" style="1" customWidth="1"/>
    <col min="5" max="5" width="24.421875" style="1" customWidth="1"/>
    <col min="6" max="6" width="31.421875" style="1" customWidth="1"/>
    <col min="7" max="16384" width="11.57421875" style="1" customWidth="1"/>
  </cols>
  <sheetData>
    <row r="1" ht="10.5" customHeight="1">
      <c r="B1" s="2"/>
    </row>
    <row r="2" spans="2:6" ht="24.75" customHeight="1">
      <c r="B2" s="3" t="s">
        <v>0</v>
      </c>
      <c r="C2" s="3"/>
      <c r="D2" s="3"/>
      <c r="E2" s="3"/>
      <c r="F2" s="3"/>
    </row>
    <row r="3" spans="2:6" ht="26.25" customHeight="1">
      <c r="B3" s="3"/>
      <c r="C3" s="3"/>
      <c r="D3" s="3"/>
      <c r="E3" s="3"/>
      <c r="F3" s="3"/>
    </row>
    <row r="5" spans="1:9" s="5" customFormat="1" ht="32.25" customHeight="1">
      <c r="A5" s="1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H5" s="6" t="s">
        <v>6</v>
      </c>
      <c r="I5" s="6" t="e">
        <f>D6-E6</f>
        <v>#VALUE!</v>
      </c>
    </row>
    <row r="6" spans="2:9" ht="30" customHeight="1">
      <c r="B6" s="7">
        <v>54.43</v>
      </c>
      <c r="C6" s="7">
        <v>109.8</v>
      </c>
      <c r="D6" s="7">
        <v>54.43</v>
      </c>
      <c r="E6" s="7" t="s">
        <v>7</v>
      </c>
      <c r="F6" s="8" t="e">
        <f>ACOS(1-(I6/(B6*I7)))*360/PI()</f>
        <v>#VALUE!</v>
      </c>
      <c r="H6" s="6" t="s">
        <v>8</v>
      </c>
      <c r="I6" s="6" t="e">
        <f>I5*(I5+2*C6)</f>
        <v>#VALUE!</v>
      </c>
    </row>
    <row r="7" spans="8:9" ht="12.75">
      <c r="H7" s="6" t="s">
        <v>9</v>
      </c>
      <c r="I7" s="6" t="e">
        <f>C6+I5-(B6/2)</f>
        <v>#VALUE!</v>
      </c>
    </row>
    <row r="11" spans="2:6" ht="24.75" customHeight="1">
      <c r="B11" s="3" t="s">
        <v>10</v>
      </c>
      <c r="C11" s="3"/>
      <c r="D11" s="3"/>
      <c r="E11" s="3"/>
      <c r="F11" s="3"/>
    </row>
    <row r="12" spans="2:6" ht="24" customHeight="1">
      <c r="B12" s="3"/>
      <c r="C12" s="3"/>
      <c r="D12" s="3"/>
      <c r="E12" s="3"/>
      <c r="F12" s="3"/>
    </row>
    <row r="14" spans="1:9" s="5" customFormat="1" ht="32.25" customHeight="1">
      <c r="A14" s="1"/>
      <c r="B14" s="4" t="s">
        <v>1</v>
      </c>
      <c r="C14" s="4" t="s">
        <v>2</v>
      </c>
      <c r="D14" s="4" t="s">
        <v>11</v>
      </c>
      <c r="E14" s="4"/>
      <c r="F14" s="4" t="s">
        <v>4</v>
      </c>
      <c r="H14" s="6" t="s">
        <v>12</v>
      </c>
      <c r="I14" s="6">
        <f>1-COS(D15*PI()/360)</f>
        <v>0.5398002152161483</v>
      </c>
    </row>
    <row r="15" spans="2:9" ht="30" customHeight="1">
      <c r="B15" s="7">
        <v>54.43</v>
      </c>
      <c r="C15" s="7">
        <v>109.8</v>
      </c>
      <c r="D15" s="7">
        <v>125.2</v>
      </c>
      <c r="E15" s="7">
        <v>42.43</v>
      </c>
      <c r="F15" s="8">
        <f>B15/2*I14-I16</f>
        <v>11.999218985312455</v>
      </c>
      <c r="H15" s="6" t="s">
        <v>13</v>
      </c>
      <c r="I15" s="6">
        <f>B15/2*SIN(D15*PI()/360)/C15</f>
        <v>0.22005369495889948</v>
      </c>
    </row>
    <row r="16" spans="8:9" ht="12.75">
      <c r="H16" s="6" t="s">
        <v>14</v>
      </c>
      <c r="I16" s="6">
        <f>C15*(1-COS(ASIN(I15)))</f>
        <v>2.691443871795022</v>
      </c>
    </row>
    <row r="17" spans="8:9" ht="12.75">
      <c r="H17" s="6"/>
      <c r="I17" s="6"/>
    </row>
    <row r="18" ht="12.75">
      <c r="B18" s="1" t="s">
        <v>15</v>
      </c>
    </row>
    <row r="19" ht="12.75">
      <c r="B19" s="1" t="s">
        <v>16</v>
      </c>
    </row>
    <row r="20" s="6" customFormat="1" ht="12.75">
      <c r="B20" s="6" t="s">
        <v>17</v>
      </c>
    </row>
    <row r="21" s="6" customFormat="1" ht="12.75">
      <c r="B21" s="6" t="s">
        <v>18</v>
      </c>
    </row>
    <row r="22" s="6" customFormat="1" ht="12.75">
      <c r="B22" s="6" t="s">
        <v>19</v>
      </c>
    </row>
    <row r="23" s="6" customFormat="1" ht="12.75">
      <c r="B23" s="6" t="s">
        <v>20</v>
      </c>
    </row>
    <row r="24" s="6" customFormat="1" ht="12.75">
      <c r="B24" s="6" t="s">
        <v>21</v>
      </c>
    </row>
    <row r="25" s="6" customFormat="1" ht="12.75">
      <c r="B25" s="6" t="s">
        <v>22</v>
      </c>
    </row>
    <row r="26" s="6" customFormat="1" ht="12.75">
      <c r="B26" s="6" t="s">
        <v>23</v>
      </c>
    </row>
    <row r="27" s="6" customFormat="1" ht="12.75"/>
    <row r="28" s="6" customFormat="1" ht="12.75">
      <c r="B28" s="6" t="s">
        <v>24</v>
      </c>
    </row>
    <row r="29" s="6" customFormat="1" ht="12.75">
      <c r="B29" s="6" t="s">
        <v>25</v>
      </c>
    </row>
    <row r="30" s="6" customFormat="1" ht="12.75"/>
    <row r="31" s="6" customFormat="1" ht="12.75">
      <c r="B31" s="6" t="s">
        <v>26</v>
      </c>
    </row>
    <row r="32" s="6" customFormat="1" ht="12.75">
      <c r="B32" s="6" t="s">
        <v>27</v>
      </c>
    </row>
    <row r="33" s="6" customFormat="1" ht="12.75">
      <c r="B33" s="6" t="s">
        <v>28</v>
      </c>
    </row>
    <row r="34" s="6" customFormat="1" ht="12.75">
      <c r="B34" s="6" t="s">
        <v>29</v>
      </c>
    </row>
    <row r="35" s="6" customFormat="1" ht="12.75"/>
    <row r="36" s="6" customFormat="1" ht="12.75">
      <c r="B36" s="6" t="s">
        <v>30</v>
      </c>
    </row>
    <row r="37" s="6" customFormat="1" ht="12.75">
      <c r="B37" s="6" t="s">
        <v>31</v>
      </c>
    </row>
    <row r="38" s="6" customFormat="1" ht="12.75">
      <c r="B38" s="6" t="s">
        <v>22</v>
      </c>
    </row>
    <row r="39" s="6" customFormat="1" ht="12.75">
      <c r="B39" s="6" t="s">
        <v>23</v>
      </c>
    </row>
    <row r="40" s="6" customFormat="1" ht="12.75"/>
    <row r="41" s="6" customFormat="1" ht="12.75">
      <c r="B41" s="6" t="s">
        <v>32</v>
      </c>
    </row>
    <row r="42" s="6" customFormat="1" ht="12.75">
      <c r="B42" s="6" t="s">
        <v>33</v>
      </c>
    </row>
    <row r="43" s="6" customFormat="1" ht="12.75">
      <c r="B43" s="6" t="s">
        <v>34</v>
      </c>
    </row>
    <row r="44" s="6" customFormat="1" ht="12.75"/>
    <row r="45" s="6" customFormat="1" ht="12.75">
      <c r="B45" s="6" t="s">
        <v>35</v>
      </c>
    </row>
    <row r="46" s="6" customFormat="1" ht="12.75">
      <c r="B46" s="6" t="s">
        <v>36</v>
      </c>
    </row>
    <row r="47" s="6" customFormat="1" ht="12.75">
      <c r="B47" s="6" t="s">
        <v>29</v>
      </c>
    </row>
    <row r="48" s="6" customFormat="1" ht="12.75"/>
    <row r="49" s="6" customFormat="1" ht="12.75">
      <c r="B49" s="6" t="s">
        <v>37</v>
      </c>
    </row>
    <row r="50" s="6" customFormat="1" ht="12.75">
      <c r="B50" s="6" t="s">
        <v>38</v>
      </c>
    </row>
    <row r="51" s="6" customFormat="1" ht="12.75">
      <c r="B51" s="6" t="s">
        <v>39</v>
      </c>
    </row>
    <row r="52" s="9" customFormat="1" ht="12.75"/>
  </sheetData>
  <sheetProtection password="BF33" sheet="1"/>
  <mergeCells count="4">
    <mergeCell ref="B2:F3"/>
    <mergeCell ref="B11:F12"/>
    <mergeCell ref="D14:E14"/>
    <mergeCell ref="D15:E1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2012-03-27T20:22:31Z</dcterms:created>
  <dcterms:modified xsi:type="dcterms:W3CDTF">2012-03-27T21:02:35Z</dcterms:modified>
  <cp:category/>
  <cp:version/>
  <cp:contentType/>
  <cp:contentStatus/>
  <cp:revision>11</cp:revision>
</cp:coreProperties>
</file>